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7400" windowHeight="7995"/>
  </bookViews>
  <sheets>
    <sheet name="эл энергия" sheetId="2" r:id="rId1"/>
    <sheet name="мощность" sheetId="3" r:id="rId2"/>
  </sheets>
  <calcPr calcId="145621"/>
</workbook>
</file>

<file path=xl/calcChain.xml><?xml version="1.0" encoding="utf-8"?>
<calcChain xmlns="http://schemas.openxmlformats.org/spreadsheetml/2006/main">
  <c r="H21" i="2" l="1"/>
  <c r="E23" i="2" l="1"/>
  <c r="F24" i="2" l="1"/>
  <c r="D24" i="2"/>
  <c r="H27" i="2" l="1"/>
  <c r="I24" i="2"/>
  <c r="E27" i="2" l="1"/>
  <c r="C27" i="2"/>
  <c r="C23" i="2"/>
  <c r="F21" i="2"/>
  <c r="E17" i="2"/>
  <c r="C17" i="2"/>
  <c r="F8" i="2"/>
  <c r="F27" i="2" l="1"/>
  <c r="G27" i="2" s="1"/>
  <c r="G8" i="2" s="1"/>
  <c r="G17" i="2" s="1"/>
  <c r="F23" i="2"/>
  <c r="D17" i="2"/>
  <c r="D8" i="2"/>
  <c r="D21" i="2"/>
  <c r="F17" i="2"/>
  <c r="K19" i="3"/>
  <c r="J19" i="3"/>
  <c r="H19" i="3"/>
  <c r="J17" i="3"/>
  <c r="H17" i="3"/>
  <c r="H18" i="3" s="1"/>
  <c r="J10" i="3"/>
  <c r="H10" i="3"/>
  <c r="E22" i="3"/>
  <c r="F19" i="3"/>
  <c r="E19" i="3"/>
  <c r="C19" i="3"/>
  <c r="E17" i="3"/>
  <c r="C17" i="3"/>
  <c r="C18" i="3" s="1"/>
  <c r="F10" i="3"/>
  <c r="E10" i="3"/>
  <c r="C10" i="3"/>
  <c r="K21" i="2"/>
  <c r="K8" i="2"/>
  <c r="J17" i="2"/>
  <c r="J14" i="3" s="1"/>
  <c r="F17" i="3"/>
  <c r="E14" i="3"/>
  <c r="F14" i="3"/>
  <c r="D14" i="3" s="1"/>
  <c r="J27" i="2"/>
  <c r="J22" i="3" s="1"/>
  <c r="H22" i="3"/>
  <c r="H17" i="2"/>
  <c r="H14" i="3" s="1"/>
  <c r="C22" i="3"/>
  <c r="C14" i="3"/>
  <c r="H23" i="2"/>
  <c r="K17" i="3" l="1"/>
  <c r="I17" i="3" s="1"/>
  <c r="K27" i="2"/>
  <c r="L27" i="2" s="1"/>
  <c r="E18" i="3"/>
  <c r="D17" i="3"/>
  <c r="D23" i="2"/>
  <c r="I19" i="3"/>
  <c r="I21" i="2"/>
  <c r="I8" i="2"/>
  <c r="K10" i="3"/>
  <c r="D27" i="2"/>
  <c r="D19" i="3"/>
  <c r="J18" i="3"/>
  <c r="I10" i="3"/>
  <c r="K17" i="2"/>
  <c r="K23" i="2"/>
  <c r="D10" i="3"/>
  <c r="F18" i="3"/>
  <c r="K18" i="3" l="1"/>
  <c r="I18" i="3"/>
  <c r="D18" i="3"/>
  <c r="L8" i="2"/>
  <c r="L17" i="2" s="1"/>
  <c r="I23" i="2"/>
  <c r="I27" i="2"/>
  <c r="K22" i="3"/>
  <c r="L22" i="3" s="1"/>
  <c r="L14" i="3" s="1"/>
  <c r="K14" i="3"/>
  <c r="I14" i="3" s="1"/>
  <c r="F22" i="3"/>
  <c r="D22" i="3" s="1"/>
  <c r="I17" i="2"/>
  <c r="I22" i="3" l="1"/>
  <c r="L10" i="3"/>
  <c r="G22" i="3"/>
  <c r="G14" i="3" s="1"/>
  <c r="G10" i="3" s="1"/>
</calcChain>
</file>

<file path=xl/sharedStrings.xml><?xml version="1.0" encoding="utf-8"?>
<sst xmlns="http://schemas.openxmlformats.org/spreadsheetml/2006/main" count="113" uniqueCount="78">
  <si>
    <t xml:space="preserve">Показатели       </t>
  </si>
  <si>
    <t>ВН</t>
  </si>
  <si>
    <t>СН1</t>
  </si>
  <si>
    <t>СН11</t>
  </si>
  <si>
    <t>НН</t>
  </si>
  <si>
    <t>Всего</t>
  </si>
  <si>
    <t xml:space="preserve">СН11                    </t>
  </si>
  <si>
    <t>Расход электроэнергии  на</t>
  </si>
  <si>
    <t>Таблица N П1.4</t>
  </si>
  <si>
    <t>Таблица N П1.5</t>
  </si>
  <si>
    <t>Баланс электрической энергии по сетям ВН, СН1, СН11 и НН</t>
  </si>
  <si>
    <t>п.п.</t>
  </si>
  <si>
    <t xml:space="preserve">1. </t>
  </si>
  <si>
    <t>Поступление эл. энергии в</t>
  </si>
  <si>
    <t xml:space="preserve">сеть, ВСЕГО             </t>
  </si>
  <si>
    <t>1.1.</t>
  </si>
  <si>
    <t xml:space="preserve">из смежной сети, всего  </t>
  </si>
  <si>
    <t xml:space="preserve">в том числе из сети     </t>
  </si>
  <si>
    <t xml:space="preserve">ВН                      </t>
  </si>
  <si>
    <t xml:space="preserve">СН1                     </t>
  </si>
  <si>
    <t>1.2.</t>
  </si>
  <si>
    <t>от   электростанций    ПЭ</t>
  </si>
  <si>
    <t xml:space="preserve">(ЭСО)                   </t>
  </si>
  <si>
    <t>1.3.</t>
  </si>
  <si>
    <t>от других поставщиков  (в</t>
  </si>
  <si>
    <t xml:space="preserve">т.ч. с оптового рынка)  </t>
  </si>
  <si>
    <t>1.4.</t>
  </si>
  <si>
    <t>поступление эл.   энергии</t>
  </si>
  <si>
    <t xml:space="preserve">от других организаций   </t>
  </si>
  <si>
    <t xml:space="preserve">2.  </t>
  </si>
  <si>
    <t>Потери электроэнергии   в</t>
  </si>
  <si>
    <t xml:space="preserve">сети                    </t>
  </si>
  <si>
    <t>то же в % (п. 1.1/п. 1.3)</t>
  </si>
  <si>
    <t xml:space="preserve">3.  </t>
  </si>
  <si>
    <t>производственные        и</t>
  </si>
  <si>
    <t xml:space="preserve">хозяйственные нужды     </t>
  </si>
  <si>
    <t xml:space="preserve">4.  </t>
  </si>
  <si>
    <t xml:space="preserve">Полезный отпуск из сети </t>
  </si>
  <si>
    <t>4.1.</t>
  </si>
  <si>
    <t xml:space="preserve">в т.ч.                  </t>
  </si>
  <si>
    <t>собственным  потребителям</t>
  </si>
  <si>
    <t xml:space="preserve">ЭСО                     </t>
  </si>
  <si>
    <t xml:space="preserve">из них:                 </t>
  </si>
  <si>
    <t xml:space="preserve">потребителям,           </t>
  </si>
  <si>
    <t>присоединенным  к  центру</t>
  </si>
  <si>
    <t xml:space="preserve">питания                 </t>
  </si>
  <si>
    <t>на           генераторном</t>
  </si>
  <si>
    <t xml:space="preserve">напряжении              </t>
  </si>
  <si>
    <t>4.2.</t>
  </si>
  <si>
    <t>потребителям     оптового</t>
  </si>
  <si>
    <t xml:space="preserve">рынка                   </t>
  </si>
  <si>
    <t>4.3.</t>
  </si>
  <si>
    <t>сальдо переток в   другие</t>
  </si>
  <si>
    <t xml:space="preserve">организации             </t>
  </si>
  <si>
    <t>Электрическая мощность по диапазонам напряжения ЭСО</t>
  </si>
  <si>
    <t>МВт</t>
  </si>
  <si>
    <t xml:space="preserve">1.  </t>
  </si>
  <si>
    <t>Поступление   мощности  в</t>
  </si>
  <si>
    <t xml:space="preserve">из смежной сети         </t>
  </si>
  <si>
    <t xml:space="preserve">от электростанций ПЭ    </t>
  </si>
  <si>
    <t xml:space="preserve">Потери в сети           </t>
  </si>
  <si>
    <t xml:space="preserve">то же в %               </t>
  </si>
  <si>
    <t>Мощность               на</t>
  </si>
  <si>
    <t>Заявленная    (расчетная)</t>
  </si>
  <si>
    <t>мощность      собственных</t>
  </si>
  <si>
    <t xml:space="preserve">потребителей,           </t>
  </si>
  <si>
    <t xml:space="preserve">пользующихся            </t>
  </si>
  <si>
    <t xml:space="preserve">региональными           </t>
  </si>
  <si>
    <t xml:space="preserve">электрическими сетями   </t>
  </si>
  <si>
    <t>мощность     потребителей</t>
  </si>
  <si>
    <t xml:space="preserve">оптового рынка          </t>
  </si>
  <si>
    <t xml:space="preserve">в другие организации    </t>
  </si>
  <si>
    <t xml:space="preserve">          </t>
  </si>
  <si>
    <t xml:space="preserve">Полезный отпуск  мощности потребителям  </t>
  </si>
  <si>
    <t>АО "ЭНЕРГОПРОМ-Челябинский электродный завод"</t>
  </si>
  <si>
    <t>Базовый период   2018</t>
  </si>
  <si>
    <t>Период регулирования   2019</t>
  </si>
  <si>
    <t>Период регулирования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</si>
</sst>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6"/>
      <color indexed="8"/>
      <name val="Arial"/>
      <family val="2"/>
      <charset val="204"/>
    </font>
    <font>
      <sz val="6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right" vertical="center" wrapText="1" inden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3" xfId="0" applyNumberFormat="1" applyFont="1" applyBorder="1" applyAlignment="1">
      <alignment horizontal="righ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1" fillId="0" borderId="2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4" xfId="0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2" fontId="1" fillId="0" borderId="8" xfId="0" applyNumberFormat="1" applyFont="1" applyBorder="1" applyAlignment="1">
      <alignment vertical="center" wrapText="1"/>
    </xf>
    <xf numFmtId="2" fontId="1" fillId="0" borderId="21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8" xfId="0" applyFont="1" applyBorder="1" applyAlignment="1">
      <alignment vertical="top" wrapText="1"/>
    </xf>
    <xf numFmtId="2" fontId="1" fillId="0" borderId="3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A4" zoomScaleNormal="100" workbookViewId="0">
      <selection activeCell="K31" sqref="K31"/>
    </sheetView>
  </sheetViews>
  <sheetFormatPr defaultRowHeight="15" x14ac:dyDescent="0.25"/>
  <cols>
    <col min="1" max="1" width="4.85546875" customWidth="1"/>
    <col min="2" max="2" width="26.5703125" customWidth="1"/>
    <col min="3" max="3" width="12.85546875" bestFit="1" customWidth="1"/>
  </cols>
  <sheetData>
    <row r="1" spans="1:12" x14ac:dyDescent="0.25">
      <c r="A1" s="61" t="s">
        <v>74</v>
      </c>
      <c r="B1" s="62"/>
      <c r="C1" s="62"/>
      <c r="D1" s="62"/>
      <c r="E1" s="62"/>
      <c r="L1" s="1" t="s">
        <v>8</v>
      </c>
    </row>
    <row r="2" spans="1:12" ht="6.75" customHeight="1" x14ac:dyDescent="0.25">
      <c r="A2" s="2"/>
    </row>
    <row r="3" spans="1:12" ht="15.75" x14ac:dyDescent="0.25">
      <c r="B3" s="6"/>
      <c r="C3" s="6"/>
      <c r="D3" s="6"/>
      <c r="E3" s="5" t="s">
        <v>10</v>
      </c>
      <c r="F3" s="6"/>
      <c r="G3" s="6"/>
      <c r="H3" s="6"/>
    </row>
    <row r="4" spans="1:12" ht="8.25" customHeight="1" thickBot="1" x14ac:dyDescent="0.3"/>
    <row r="5" spans="1:12" x14ac:dyDescent="0.25">
      <c r="A5" s="75" t="s">
        <v>11</v>
      </c>
      <c r="B5" s="77" t="s">
        <v>0</v>
      </c>
      <c r="C5" s="80" t="s">
        <v>75</v>
      </c>
      <c r="D5" s="76"/>
      <c r="E5" s="76"/>
      <c r="F5" s="76"/>
      <c r="G5" s="77"/>
      <c r="H5" s="75" t="s">
        <v>76</v>
      </c>
      <c r="I5" s="76"/>
      <c r="J5" s="76"/>
      <c r="K5" s="76"/>
      <c r="L5" s="77"/>
    </row>
    <row r="6" spans="1:12" x14ac:dyDescent="0.25">
      <c r="A6" s="78"/>
      <c r="B6" s="79"/>
      <c r="C6" s="38" t="s">
        <v>5</v>
      </c>
      <c r="D6" s="35" t="s">
        <v>1</v>
      </c>
      <c r="E6" s="35" t="s">
        <v>2</v>
      </c>
      <c r="F6" s="35" t="s">
        <v>3</v>
      </c>
      <c r="G6" s="36" t="s">
        <v>4</v>
      </c>
      <c r="H6" s="37" t="s">
        <v>5</v>
      </c>
      <c r="I6" s="35" t="s">
        <v>1</v>
      </c>
      <c r="J6" s="35" t="s">
        <v>2</v>
      </c>
      <c r="K6" s="35" t="s">
        <v>3</v>
      </c>
      <c r="L6" s="36" t="s">
        <v>4</v>
      </c>
    </row>
    <row r="7" spans="1:12" s="19" customFormat="1" ht="8.25" x14ac:dyDescent="0.15">
      <c r="A7" s="16">
        <v>1</v>
      </c>
      <c r="B7" s="39">
        <v>2</v>
      </c>
      <c r="C7" s="40">
        <v>3</v>
      </c>
      <c r="D7" s="18">
        <v>4</v>
      </c>
      <c r="E7" s="18">
        <v>5</v>
      </c>
      <c r="F7" s="18">
        <v>6</v>
      </c>
      <c r="G7" s="17">
        <v>7</v>
      </c>
      <c r="H7" s="16">
        <v>8</v>
      </c>
      <c r="I7" s="18">
        <v>9</v>
      </c>
      <c r="J7" s="18">
        <v>10</v>
      </c>
      <c r="K7" s="18">
        <v>11</v>
      </c>
      <c r="L7" s="17">
        <v>12</v>
      </c>
    </row>
    <row r="8" spans="1:12" x14ac:dyDescent="0.25">
      <c r="A8" s="67" t="s">
        <v>12</v>
      </c>
      <c r="B8" s="22" t="s">
        <v>13</v>
      </c>
      <c r="C8" s="70">
        <v>164.062568</v>
      </c>
      <c r="D8" s="64">
        <f>E8+F8</f>
        <v>164.062568</v>
      </c>
      <c r="E8" s="64">
        <v>66.191000000000003</v>
      </c>
      <c r="F8" s="64">
        <f>C8-E8</f>
        <v>97.871567999999996</v>
      </c>
      <c r="G8" s="65">
        <f>G27</f>
        <v>85.910597999999993</v>
      </c>
      <c r="H8" s="70">
        <v>150.398</v>
      </c>
      <c r="I8" s="64">
        <f>J8+K8</f>
        <v>150.398</v>
      </c>
      <c r="J8" s="64">
        <v>70</v>
      </c>
      <c r="K8" s="64">
        <f>H8-J8</f>
        <v>80.397999999999996</v>
      </c>
      <c r="L8" s="65">
        <f>L27</f>
        <v>68.394000000000005</v>
      </c>
    </row>
    <row r="9" spans="1:12" x14ac:dyDescent="0.25">
      <c r="A9" s="67"/>
      <c r="B9" s="23" t="s">
        <v>14</v>
      </c>
      <c r="C9" s="70"/>
      <c r="D9" s="64"/>
      <c r="E9" s="64"/>
      <c r="F9" s="64"/>
      <c r="G9" s="65"/>
      <c r="H9" s="70"/>
      <c r="I9" s="64"/>
      <c r="J9" s="64"/>
      <c r="K9" s="64"/>
      <c r="L9" s="65"/>
    </row>
    <row r="10" spans="1:12" x14ac:dyDescent="0.25">
      <c r="A10" s="9" t="s">
        <v>15</v>
      </c>
      <c r="B10" s="23" t="s">
        <v>16</v>
      </c>
      <c r="C10" s="55"/>
      <c r="D10" s="51"/>
      <c r="E10" s="51"/>
      <c r="F10" s="51"/>
      <c r="G10" s="52"/>
      <c r="H10" s="15"/>
      <c r="I10" s="20"/>
      <c r="J10" s="20"/>
      <c r="K10" s="20"/>
      <c r="L10" s="21"/>
    </row>
    <row r="11" spans="1:12" x14ac:dyDescent="0.25">
      <c r="A11" s="9"/>
      <c r="B11" s="10" t="s">
        <v>17</v>
      </c>
      <c r="C11" s="55"/>
      <c r="D11" s="51"/>
      <c r="E11" s="51"/>
      <c r="F11" s="51"/>
      <c r="G11" s="52"/>
      <c r="H11" s="15"/>
      <c r="I11" s="20"/>
      <c r="J11" s="20"/>
      <c r="K11" s="20"/>
      <c r="L11" s="21"/>
    </row>
    <row r="12" spans="1:12" x14ac:dyDescent="0.25">
      <c r="A12" s="9"/>
      <c r="B12" s="10" t="s">
        <v>18</v>
      </c>
      <c r="C12" s="55"/>
      <c r="D12" s="51"/>
      <c r="E12" s="51"/>
      <c r="F12" s="51"/>
      <c r="G12" s="52"/>
      <c r="H12" s="15"/>
      <c r="I12" s="20"/>
      <c r="J12" s="20"/>
      <c r="K12" s="20"/>
      <c r="L12" s="21"/>
    </row>
    <row r="13" spans="1:12" x14ac:dyDescent="0.25">
      <c r="A13" s="9"/>
      <c r="B13" s="10" t="s">
        <v>19</v>
      </c>
      <c r="C13" s="55"/>
      <c r="D13" s="51"/>
      <c r="E13" s="51"/>
      <c r="F13" s="51"/>
      <c r="G13" s="52"/>
      <c r="H13" s="15"/>
      <c r="I13" s="20"/>
      <c r="J13" s="20"/>
      <c r="K13" s="20"/>
      <c r="L13" s="21"/>
    </row>
    <row r="14" spans="1:12" x14ac:dyDescent="0.25">
      <c r="A14" s="9"/>
      <c r="B14" s="22" t="s">
        <v>6</v>
      </c>
      <c r="C14" s="55"/>
      <c r="D14" s="51"/>
      <c r="E14" s="51"/>
      <c r="F14" s="51"/>
      <c r="G14" s="52"/>
      <c r="H14" s="15"/>
      <c r="I14" s="20"/>
      <c r="J14" s="20"/>
      <c r="K14" s="20"/>
      <c r="L14" s="21"/>
    </row>
    <row r="15" spans="1:12" x14ac:dyDescent="0.25">
      <c r="A15" s="69" t="s">
        <v>20</v>
      </c>
      <c r="B15" s="22" t="s">
        <v>21</v>
      </c>
      <c r="C15" s="70"/>
      <c r="D15" s="64"/>
      <c r="E15" s="64"/>
      <c r="F15" s="64"/>
      <c r="G15" s="65"/>
      <c r="H15" s="70"/>
      <c r="I15" s="64"/>
      <c r="J15" s="64"/>
      <c r="K15" s="64"/>
      <c r="L15" s="65"/>
    </row>
    <row r="16" spans="1:12" x14ac:dyDescent="0.25">
      <c r="A16" s="69"/>
      <c r="B16" s="23" t="s">
        <v>22</v>
      </c>
      <c r="C16" s="70"/>
      <c r="D16" s="64"/>
      <c r="E16" s="64"/>
      <c r="F16" s="64"/>
      <c r="G16" s="65"/>
      <c r="H16" s="70"/>
      <c r="I16" s="64"/>
      <c r="J16" s="64"/>
      <c r="K16" s="64"/>
      <c r="L16" s="65"/>
    </row>
    <row r="17" spans="1:12" x14ac:dyDescent="0.25">
      <c r="A17" s="69" t="s">
        <v>23</v>
      </c>
      <c r="B17" s="24" t="s">
        <v>24</v>
      </c>
      <c r="C17" s="70">
        <f>C8</f>
        <v>164.062568</v>
      </c>
      <c r="D17" s="64">
        <f>E17+F17</f>
        <v>164.062568</v>
      </c>
      <c r="E17" s="64">
        <f>E8</f>
        <v>66.191000000000003</v>
      </c>
      <c r="F17" s="64">
        <f>F8</f>
        <v>97.871567999999996</v>
      </c>
      <c r="G17" s="65">
        <f>G8</f>
        <v>85.910597999999993</v>
      </c>
      <c r="H17" s="70">
        <f>H8</f>
        <v>150.398</v>
      </c>
      <c r="I17" s="64">
        <f>J17+K17</f>
        <v>150.398</v>
      </c>
      <c r="J17" s="64">
        <f>J8</f>
        <v>70</v>
      </c>
      <c r="K17" s="64">
        <f>K8</f>
        <v>80.397999999999996</v>
      </c>
      <c r="L17" s="65">
        <f>L8</f>
        <v>68.394000000000005</v>
      </c>
    </row>
    <row r="18" spans="1:12" x14ac:dyDescent="0.25">
      <c r="A18" s="69"/>
      <c r="B18" s="24" t="s">
        <v>25</v>
      </c>
      <c r="C18" s="70"/>
      <c r="D18" s="64"/>
      <c r="E18" s="64"/>
      <c r="F18" s="64"/>
      <c r="G18" s="65"/>
      <c r="H18" s="70"/>
      <c r="I18" s="64"/>
      <c r="J18" s="64"/>
      <c r="K18" s="64"/>
      <c r="L18" s="65"/>
    </row>
    <row r="19" spans="1:12" x14ac:dyDescent="0.25">
      <c r="A19" s="69" t="s">
        <v>26</v>
      </c>
      <c r="B19" s="22" t="s">
        <v>27</v>
      </c>
      <c r="C19" s="70"/>
      <c r="D19" s="64"/>
      <c r="E19" s="64"/>
      <c r="F19" s="64"/>
      <c r="G19" s="65"/>
      <c r="H19" s="70"/>
      <c r="I19" s="64"/>
      <c r="J19" s="64"/>
      <c r="K19" s="64"/>
      <c r="L19" s="65"/>
    </row>
    <row r="20" spans="1:12" ht="12.75" customHeight="1" x14ac:dyDescent="0.25">
      <c r="A20" s="69"/>
      <c r="B20" s="23" t="s">
        <v>28</v>
      </c>
      <c r="C20" s="70"/>
      <c r="D20" s="64"/>
      <c r="E20" s="64"/>
      <c r="F20" s="64"/>
      <c r="G20" s="65"/>
      <c r="H20" s="70"/>
      <c r="I20" s="64"/>
      <c r="J20" s="64"/>
      <c r="K20" s="64"/>
      <c r="L20" s="65"/>
    </row>
    <row r="21" spans="1:12" x14ac:dyDescent="0.25">
      <c r="A21" s="67" t="s">
        <v>29</v>
      </c>
      <c r="B21" s="24" t="s">
        <v>30</v>
      </c>
      <c r="C21" s="70">
        <v>2.9967100000000002</v>
      </c>
      <c r="D21" s="64">
        <f>E21+F21</f>
        <v>2.9967100000000002</v>
      </c>
      <c r="E21" s="64">
        <v>0.8</v>
      </c>
      <c r="F21" s="64">
        <f>C21-E21</f>
        <v>2.1967100000000004</v>
      </c>
      <c r="G21" s="65"/>
      <c r="H21" s="70">
        <f>3.335</f>
        <v>3.335</v>
      </c>
      <c r="I21" s="64">
        <f>J21+K21</f>
        <v>3.335</v>
      </c>
      <c r="J21" s="64">
        <v>1</v>
      </c>
      <c r="K21" s="64">
        <f>H21-J21</f>
        <v>2.335</v>
      </c>
      <c r="L21" s="65"/>
    </row>
    <row r="22" spans="1:12" x14ac:dyDescent="0.25">
      <c r="A22" s="67"/>
      <c r="B22" s="23" t="s">
        <v>31</v>
      </c>
      <c r="C22" s="70"/>
      <c r="D22" s="64"/>
      <c r="E22" s="64"/>
      <c r="F22" s="64"/>
      <c r="G22" s="65"/>
      <c r="H22" s="70"/>
      <c r="I22" s="64"/>
      <c r="J22" s="64"/>
      <c r="K22" s="64"/>
      <c r="L22" s="65"/>
    </row>
    <row r="23" spans="1:12" x14ac:dyDescent="0.25">
      <c r="A23" s="9"/>
      <c r="B23" s="24" t="s">
        <v>32</v>
      </c>
      <c r="C23" s="11">
        <f>C21/C8*100</f>
        <v>1.8265653381702522</v>
      </c>
      <c r="D23" s="11">
        <f>D21/D8*100</f>
        <v>1.8265653381702522</v>
      </c>
      <c r="E23" s="8">
        <f>E21/E8*100</f>
        <v>1.2086235288785485</v>
      </c>
      <c r="F23" s="8">
        <f>F21/F8*100</f>
        <v>2.244482279061883</v>
      </c>
      <c r="G23" s="52"/>
      <c r="H23" s="11">
        <f>H21/H8*100</f>
        <v>2.217449700128991</v>
      </c>
      <c r="I23" s="11">
        <f>I21/I8*100</f>
        <v>2.217449700128991</v>
      </c>
      <c r="J23" s="8">
        <v>1.5</v>
      </c>
      <c r="K23" s="8">
        <f>K21/K8*100</f>
        <v>2.9043011020174632</v>
      </c>
      <c r="L23" s="21"/>
    </row>
    <row r="24" spans="1:12" x14ac:dyDescent="0.25">
      <c r="A24" s="67" t="s">
        <v>33</v>
      </c>
      <c r="B24" s="22" t="s">
        <v>7</v>
      </c>
      <c r="C24" s="70">
        <v>1.07</v>
      </c>
      <c r="D24" s="64">
        <f>C24</f>
        <v>1.07</v>
      </c>
      <c r="E24" s="64">
        <v>0.2</v>
      </c>
      <c r="F24" s="64">
        <f>D24-E24</f>
        <v>0.87000000000000011</v>
      </c>
      <c r="G24" s="65"/>
      <c r="H24" s="70">
        <v>1</v>
      </c>
      <c r="I24" s="64">
        <f>H24</f>
        <v>1</v>
      </c>
      <c r="J24" s="64">
        <v>0.2</v>
      </c>
      <c r="K24" s="64">
        <v>0.8</v>
      </c>
      <c r="L24" s="65"/>
    </row>
    <row r="25" spans="1:12" x14ac:dyDescent="0.25">
      <c r="A25" s="67"/>
      <c r="B25" s="24" t="s">
        <v>34</v>
      </c>
      <c r="C25" s="70"/>
      <c r="D25" s="64"/>
      <c r="E25" s="64"/>
      <c r="F25" s="64"/>
      <c r="G25" s="65"/>
      <c r="H25" s="70"/>
      <c r="I25" s="64"/>
      <c r="J25" s="64"/>
      <c r="K25" s="64"/>
      <c r="L25" s="65"/>
    </row>
    <row r="26" spans="1:12" x14ac:dyDescent="0.25">
      <c r="A26" s="67"/>
      <c r="B26" s="23" t="s">
        <v>35</v>
      </c>
      <c r="C26" s="70"/>
      <c r="D26" s="64"/>
      <c r="E26" s="64"/>
      <c r="F26" s="64"/>
      <c r="G26" s="65"/>
      <c r="H26" s="70"/>
      <c r="I26" s="64"/>
      <c r="J26" s="64"/>
      <c r="K26" s="64"/>
      <c r="L26" s="65"/>
    </row>
    <row r="27" spans="1:12" x14ac:dyDescent="0.25">
      <c r="A27" s="25" t="s">
        <v>36</v>
      </c>
      <c r="B27" s="24" t="s">
        <v>37</v>
      </c>
      <c r="C27" s="55">
        <f>C8-C21-C24</f>
        <v>159.995858</v>
      </c>
      <c r="D27" s="51">
        <f>D8-D21-D24</f>
        <v>159.995858</v>
      </c>
      <c r="E27" s="51">
        <f>E8-E21-E24</f>
        <v>65.191000000000003</v>
      </c>
      <c r="F27" s="51">
        <f>F8-F21-F24</f>
        <v>94.804857999999996</v>
      </c>
      <c r="G27" s="52">
        <f>F27-F28</f>
        <v>85.910597999999993</v>
      </c>
      <c r="H27" s="15">
        <f>H8-H21-H24</f>
        <v>146.06299999999999</v>
      </c>
      <c r="I27" s="20">
        <f>I8-I21-I24</f>
        <v>146.06299999999999</v>
      </c>
      <c r="J27" s="20">
        <f>J8-J21-J24</f>
        <v>68.8</v>
      </c>
      <c r="K27" s="20">
        <f>K8-K21-K24</f>
        <v>77.263000000000005</v>
      </c>
      <c r="L27" s="21">
        <f>K27-K28</f>
        <v>68.394000000000005</v>
      </c>
    </row>
    <row r="28" spans="1:12" x14ac:dyDescent="0.25">
      <c r="A28" s="27"/>
      <c r="B28" s="22" t="s">
        <v>39</v>
      </c>
      <c r="C28" s="70"/>
      <c r="D28" s="64"/>
      <c r="E28" s="64"/>
      <c r="F28" s="64">
        <v>8.8942599999999992</v>
      </c>
      <c r="G28" s="65"/>
      <c r="H28" s="70"/>
      <c r="I28" s="64"/>
      <c r="J28" s="64"/>
      <c r="K28" s="64">
        <v>8.8689999999999998</v>
      </c>
      <c r="L28" s="65"/>
    </row>
    <row r="29" spans="1:12" x14ac:dyDescent="0.25">
      <c r="A29" s="28" t="s">
        <v>38</v>
      </c>
      <c r="B29" s="24" t="s">
        <v>40</v>
      </c>
      <c r="C29" s="70"/>
      <c r="D29" s="64"/>
      <c r="E29" s="64"/>
      <c r="F29" s="64"/>
      <c r="G29" s="65"/>
      <c r="H29" s="70"/>
      <c r="I29" s="64"/>
      <c r="J29" s="64"/>
      <c r="K29" s="64"/>
      <c r="L29" s="65"/>
    </row>
    <row r="30" spans="1:12" x14ac:dyDescent="0.25">
      <c r="A30" s="29"/>
      <c r="B30" s="23" t="s">
        <v>41</v>
      </c>
      <c r="C30" s="70"/>
      <c r="D30" s="64"/>
      <c r="E30" s="64"/>
      <c r="F30" s="64"/>
      <c r="G30" s="65"/>
      <c r="H30" s="70"/>
      <c r="I30" s="64"/>
      <c r="J30" s="64"/>
      <c r="K30" s="64"/>
      <c r="L30" s="65"/>
    </row>
    <row r="31" spans="1:12" x14ac:dyDescent="0.25">
      <c r="A31" s="26"/>
      <c r="B31" s="24" t="s">
        <v>42</v>
      </c>
      <c r="C31" s="54"/>
      <c r="D31" s="50"/>
      <c r="E31" s="50"/>
      <c r="F31" s="50"/>
      <c r="G31" s="53"/>
      <c r="H31" s="9"/>
      <c r="I31" s="7"/>
      <c r="J31" s="7"/>
      <c r="K31" s="7"/>
      <c r="L31" s="10"/>
    </row>
    <row r="32" spans="1:12" x14ac:dyDescent="0.25">
      <c r="A32" s="67"/>
      <c r="B32" s="22" t="s">
        <v>43</v>
      </c>
      <c r="C32" s="68"/>
      <c r="D32" s="63"/>
      <c r="E32" s="63"/>
      <c r="F32" s="63"/>
      <c r="G32" s="66"/>
      <c r="H32" s="68"/>
      <c r="I32" s="63"/>
      <c r="J32" s="63"/>
      <c r="K32" s="63"/>
      <c r="L32" s="66"/>
    </row>
    <row r="33" spans="1:12" x14ac:dyDescent="0.25">
      <c r="A33" s="67"/>
      <c r="B33" s="23" t="s">
        <v>44</v>
      </c>
      <c r="C33" s="68"/>
      <c r="D33" s="63"/>
      <c r="E33" s="63"/>
      <c r="F33" s="63"/>
      <c r="G33" s="66"/>
      <c r="H33" s="68"/>
      <c r="I33" s="63"/>
      <c r="J33" s="63"/>
      <c r="K33" s="63"/>
      <c r="L33" s="66"/>
    </row>
    <row r="34" spans="1:12" x14ac:dyDescent="0.25">
      <c r="A34" s="68"/>
      <c r="B34" s="24" t="s">
        <v>45</v>
      </c>
      <c r="C34" s="68"/>
      <c r="D34" s="63"/>
      <c r="E34" s="63"/>
      <c r="F34" s="63"/>
      <c r="G34" s="66"/>
      <c r="H34" s="68"/>
      <c r="I34" s="63"/>
      <c r="J34" s="63"/>
      <c r="K34" s="63"/>
      <c r="L34" s="66"/>
    </row>
    <row r="35" spans="1:12" x14ac:dyDescent="0.25">
      <c r="A35" s="67"/>
      <c r="B35" s="22" t="s">
        <v>46</v>
      </c>
      <c r="C35" s="68"/>
      <c r="D35" s="63"/>
      <c r="E35" s="63"/>
      <c r="F35" s="63"/>
      <c r="G35" s="66"/>
      <c r="H35" s="68"/>
      <c r="I35" s="63"/>
      <c r="J35" s="63"/>
      <c r="K35" s="63"/>
      <c r="L35" s="66"/>
    </row>
    <row r="36" spans="1:12" x14ac:dyDescent="0.25">
      <c r="A36" s="67"/>
      <c r="B36" s="23" t="s">
        <v>47</v>
      </c>
      <c r="C36" s="68"/>
      <c r="D36" s="63"/>
      <c r="E36" s="63"/>
      <c r="F36" s="63"/>
      <c r="G36" s="66"/>
      <c r="H36" s="68"/>
      <c r="I36" s="63"/>
      <c r="J36" s="63"/>
      <c r="K36" s="63"/>
      <c r="L36" s="66"/>
    </row>
    <row r="37" spans="1:12" x14ac:dyDescent="0.25">
      <c r="A37" s="67" t="s">
        <v>48</v>
      </c>
      <c r="B37" s="24" t="s">
        <v>49</v>
      </c>
      <c r="C37" s="68"/>
      <c r="D37" s="63"/>
      <c r="E37" s="63"/>
      <c r="F37" s="63"/>
      <c r="G37" s="66"/>
      <c r="H37" s="68"/>
      <c r="I37" s="63"/>
      <c r="J37" s="63"/>
      <c r="K37" s="63"/>
      <c r="L37" s="66"/>
    </row>
    <row r="38" spans="1:12" x14ac:dyDescent="0.25">
      <c r="A38" s="67"/>
      <c r="B38" s="23" t="s">
        <v>50</v>
      </c>
      <c r="C38" s="68"/>
      <c r="D38" s="63"/>
      <c r="E38" s="63"/>
      <c r="F38" s="63"/>
      <c r="G38" s="66"/>
      <c r="H38" s="68"/>
      <c r="I38" s="63"/>
      <c r="J38" s="63"/>
      <c r="K38" s="63"/>
      <c r="L38" s="66"/>
    </row>
    <row r="39" spans="1:12" x14ac:dyDescent="0.25">
      <c r="A39" s="67" t="s">
        <v>51</v>
      </c>
      <c r="B39" s="22" t="s">
        <v>52</v>
      </c>
      <c r="C39" s="68"/>
      <c r="D39" s="63"/>
      <c r="E39" s="63"/>
      <c r="F39" s="63"/>
      <c r="G39" s="66"/>
      <c r="H39" s="68"/>
      <c r="I39" s="63"/>
      <c r="J39" s="63"/>
      <c r="K39" s="63"/>
      <c r="L39" s="66"/>
    </row>
    <row r="40" spans="1:12" ht="15.75" thickBot="1" x14ac:dyDescent="0.3">
      <c r="A40" s="74"/>
      <c r="B40" s="30" t="s">
        <v>53</v>
      </c>
      <c r="C40" s="73"/>
      <c r="D40" s="71"/>
      <c r="E40" s="71"/>
      <c r="F40" s="71"/>
      <c r="G40" s="72"/>
      <c r="H40" s="73"/>
      <c r="I40" s="71"/>
      <c r="J40" s="71"/>
      <c r="K40" s="71"/>
      <c r="L40" s="72"/>
    </row>
    <row r="41" spans="1:12" ht="11.25" customHeight="1" x14ac:dyDescent="0.25"/>
    <row r="42" spans="1:12" x14ac:dyDescent="0.25"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25">
    <mergeCell ref="D15:D16"/>
    <mergeCell ref="G17:G18"/>
    <mergeCell ref="E15:E16"/>
    <mergeCell ref="C19:C20"/>
    <mergeCell ref="E21:E22"/>
    <mergeCell ref="C21:C22"/>
    <mergeCell ref="A15:A16"/>
    <mergeCell ref="C15:C16"/>
    <mergeCell ref="L15:L16"/>
    <mergeCell ref="H15:H16"/>
    <mergeCell ref="F15:F16"/>
    <mergeCell ref="G15:G16"/>
    <mergeCell ref="K15:K16"/>
    <mergeCell ref="I15:I16"/>
    <mergeCell ref="J15:J16"/>
    <mergeCell ref="H17:H18"/>
    <mergeCell ref="A17:A18"/>
    <mergeCell ref="C17:C18"/>
    <mergeCell ref="D17:D18"/>
    <mergeCell ref="E17:E18"/>
    <mergeCell ref="F17:F18"/>
    <mergeCell ref="L17:L18"/>
    <mergeCell ref="I19:I20"/>
    <mergeCell ref="J19:J20"/>
    <mergeCell ref="H5:L5"/>
    <mergeCell ref="A8:A9"/>
    <mergeCell ref="C8:C9"/>
    <mergeCell ref="D8:D9"/>
    <mergeCell ref="H8:H9"/>
    <mergeCell ref="I8:I9"/>
    <mergeCell ref="G8:G9"/>
    <mergeCell ref="J8:J9"/>
    <mergeCell ref="E8:E9"/>
    <mergeCell ref="F8:F9"/>
    <mergeCell ref="A5:A6"/>
    <mergeCell ref="B5:B6"/>
    <mergeCell ref="C5:G5"/>
    <mergeCell ref="L8:L9"/>
    <mergeCell ref="K8:K9"/>
    <mergeCell ref="J17:J18"/>
    <mergeCell ref="I17:I18"/>
    <mergeCell ref="K19:K20"/>
    <mergeCell ref="K17:K18"/>
    <mergeCell ref="L19:L20"/>
    <mergeCell ref="C28:C30"/>
    <mergeCell ref="D28:D30"/>
    <mergeCell ref="G24:G26"/>
    <mergeCell ref="A39:A40"/>
    <mergeCell ref="E35:E36"/>
    <mergeCell ref="E39:E40"/>
    <mergeCell ref="A35:A36"/>
    <mergeCell ref="C35:C36"/>
    <mergeCell ref="D35:D36"/>
    <mergeCell ref="C39:C40"/>
    <mergeCell ref="D39:D40"/>
    <mergeCell ref="C37:C38"/>
    <mergeCell ref="F39:F40"/>
    <mergeCell ref="F32:F34"/>
    <mergeCell ref="F24:F26"/>
    <mergeCell ref="A24:A26"/>
    <mergeCell ref="C24:C26"/>
    <mergeCell ref="D24:D26"/>
    <mergeCell ref="L21:L22"/>
    <mergeCell ref="L24:L26"/>
    <mergeCell ref="L28:L30"/>
    <mergeCell ref="L32:L34"/>
    <mergeCell ref="D19:D20"/>
    <mergeCell ref="E19:E20"/>
    <mergeCell ref="E24:E26"/>
    <mergeCell ref="K24:K26"/>
    <mergeCell ref="H21:H22"/>
    <mergeCell ref="D21:D22"/>
    <mergeCell ref="K32:K34"/>
    <mergeCell ref="I24:I26"/>
    <mergeCell ref="H19:H20"/>
    <mergeCell ref="F21:F22"/>
    <mergeCell ref="H24:H26"/>
    <mergeCell ref="I21:I22"/>
    <mergeCell ref="G19:G20"/>
    <mergeCell ref="F19:F20"/>
    <mergeCell ref="G21:G22"/>
    <mergeCell ref="J21:J22"/>
    <mergeCell ref="K21:K22"/>
    <mergeCell ref="J24:J26"/>
    <mergeCell ref="L35:L36"/>
    <mergeCell ref="F37:F38"/>
    <mergeCell ref="J35:J36"/>
    <mergeCell ref="K35:K36"/>
    <mergeCell ref="J37:J38"/>
    <mergeCell ref="F35:F36"/>
    <mergeCell ref="G35:G36"/>
    <mergeCell ref="I39:I40"/>
    <mergeCell ref="H37:H38"/>
    <mergeCell ref="I37:I38"/>
    <mergeCell ref="G37:G38"/>
    <mergeCell ref="L39:L40"/>
    <mergeCell ref="L37:L38"/>
    <mergeCell ref="J39:J40"/>
    <mergeCell ref="K39:K40"/>
    <mergeCell ref="G39:G40"/>
    <mergeCell ref="H39:H40"/>
    <mergeCell ref="A1:E1"/>
    <mergeCell ref="K37:K38"/>
    <mergeCell ref="E28:E30"/>
    <mergeCell ref="F28:F30"/>
    <mergeCell ref="G28:G30"/>
    <mergeCell ref="K28:K30"/>
    <mergeCell ref="I32:I34"/>
    <mergeCell ref="J32:J34"/>
    <mergeCell ref="G32:G34"/>
    <mergeCell ref="A32:A34"/>
    <mergeCell ref="J28:J30"/>
    <mergeCell ref="H35:H36"/>
    <mergeCell ref="H32:H34"/>
    <mergeCell ref="C32:C34"/>
    <mergeCell ref="D32:D34"/>
    <mergeCell ref="E32:E34"/>
    <mergeCell ref="A37:A38"/>
    <mergeCell ref="A21:A22"/>
    <mergeCell ref="A19:A20"/>
    <mergeCell ref="I35:I36"/>
    <mergeCell ref="H28:H30"/>
    <mergeCell ref="I28:I30"/>
    <mergeCell ref="E37:E38"/>
    <mergeCell ref="D37:D38"/>
  </mergeCells>
  <phoneticPr fontId="8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topLeftCell="A6" zoomScaleNormal="100" workbookViewId="0">
      <selection activeCell="K24" sqref="K24:K30"/>
    </sheetView>
  </sheetViews>
  <sheetFormatPr defaultRowHeight="15" x14ac:dyDescent="0.25"/>
  <cols>
    <col min="1" max="1" width="5.85546875" customWidth="1"/>
    <col min="2" max="2" width="24" customWidth="1"/>
    <col min="3" max="3" width="11.5703125" bestFit="1" customWidth="1"/>
    <col min="6" max="6" width="11.5703125" bestFit="1" customWidth="1"/>
  </cols>
  <sheetData>
    <row r="1" spans="1:12" x14ac:dyDescent="0.25">
      <c r="A1" s="2"/>
    </row>
    <row r="2" spans="1:12" x14ac:dyDescent="0.25">
      <c r="A2" s="61" t="s">
        <v>74</v>
      </c>
      <c r="B2" s="62"/>
      <c r="C2" s="62"/>
      <c r="D2" s="62"/>
      <c r="E2" s="62"/>
      <c r="L2" s="1" t="s">
        <v>9</v>
      </c>
    </row>
    <row r="3" spans="1:12" ht="11.25" customHeight="1" x14ac:dyDescent="0.25">
      <c r="A3" s="2"/>
    </row>
    <row r="4" spans="1:12" ht="15.75" x14ac:dyDescent="0.25">
      <c r="B4" s="6"/>
      <c r="C4" s="6"/>
      <c r="D4" s="6"/>
      <c r="E4" s="5" t="s">
        <v>54</v>
      </c>
      <c r="F4" s="6"/>
      <c r="G4" s="6"/>
      <c r="H4" s="6"/>
    </row>
    <row r="5" spans="1:12" ht="9" customHeight="1" x14ac:dyDescent="0.25">
      <c r="A5" s="3"/>
    </row>
    <row r="6" spans="1:12" ht="15.75" thickBot="1" x14ac:dyDescent="0.3">
      <c r="A6" s="1" t="s">
        <v>55</v>
      </c>
    </row>
    <row r="7" spans="1:12" x14ac:dyDescent="0.25">
      <c r="A7" s="75" t="s">
        <v>11</v>
      </c>
      <c r="B7" s="77" t="s">
        <v>0</v>
      </c>
      <c r="C7" s="80" t="s">
        <v>75</v>
      </c>
      <c r="D7" s="76"/>
      <c r="E7" s="76"/>
      <c r="F7" s="76"/>
      <c r="G7" s="77"/>
      <c r="H7" s="75" t="s">
        <v>77</v>
      </c>
      <c r="I7" s="76"/>
      <c r="J7" s="76"/>
      <c r="K7" s="76"/>
      <c r="L7" s="77"/>
    </row>
    <row r="8" spans="1:12" ht="15.75" thickBot="1" x14ac:dyDescent="0.3">
      <c r="A8" s="82"/>
      <c r="B8" s="83"/>
      <c r="C8" s="46" t="s">
        <v>5</v>
      </c>
      <c r="D8" s="47" t="s">
        <v>1</v>
      </c>
      <c r="E8" s="47" t="s">
        <v>2</v>
      </c>
      <c r="F8" s="47" t="s">
        <v>3</v>
      </c>
      <c r="G8" s="48" t="s">
        <v>4</v>
      </c>
      <c r="H8" s="49" t="s">
        <v>5</v>
      </c>
      <c r="I8" s="47" t="s">
        <v>1</v>
      </c>
      <c r="J8" s="47" t="s">
        <v>2</v>
      </c>
      <c r="K8" s="47" t="s">
        <v>3</v>
      </c>
      <c r="L8" s="48" t="s">
        <v>4</v>
      </c>
    </row>
    <row r="9" spans="1:12" s="19" customFormat="1" ht="8.25" x14ac:dyDescent="0.15">
      <c r="A9" s="41">
        <v>1</v>
      </c>
      <c r="B9" s="42">
        <v>2</v>
      </c>
      <c r="C9" s="43">
        <v>3</v>
      </c>
      <c r="D9" s="44">
        <v>4</v>
      </c>
      <c r="E9" s="44">
        <v>5</v>
      </c>
      <c r="F9" s="44">
        <v>6</v>
      </c>
      <c r="G9" s="45">
        <v>7</v>
      </c>
      <c r="H9" s="41">
        <v>8</v>
      </c>
      <c r="I9" s="44">
        <v>9</v>
      </c>
      <c r="J9" s="44">
        <v>10</v>
      </c>
      <c r="K9" s="44">
        <v>11</v>
      </c>
      <c r="L9" s="45">
        <v>12</v>
      </c>
    </row>
    <row r="10" spans="1:12" ht="24" customHeight="1" x14ac:dyDescent="0.25">
      <c r="A10" s="67" t="s">
        <v>56</v>
      </c>
      <c r="B10" s="22" t="s">
        <v>57</v>
      </c>
      <c r="C10" s="81">
        <f>'эл энергия'!C8/7.319</f>
        <v>22.415981418226533</v>
      </c>
      <c r="D10" s="64">
        <f>E10+F10</f>
        <v>22.415981418226536</v>
      </c>
      <c r="E10" s="64">
        <f>'эл энергия'!E8/7.319</f>
        <v>9.043721819920755</v>
      </c>
      <c r="F10" s="64">
        <f>'эл энергия'!F8/7.319</f>
        <v>13.37225959830578</v>
      </c>
      <c r="G10" s="65">
        <f>G14</f>
        <v>11.653252903402104</v>
      </c>
      <c r="H10" s="70">
        <f>'эл энергия'!H8/7.319</f>
        <v>20.54898210137997</v>
      </c>
      <c r="I10" s="64">
        <f>J10+K10</f>
        <v>20.54898210137997</v>
      </c>
      <c r="J10" s="64">
        <f>'эл энергия'!J8/7.319</f>
        <v>9.5641481076649821</v>
      </c>
      <c r="K10" s="64">
        <f>'эл энергия'!K8/7.319</f>
        <v>10.984833993714988</v>
      </c>
      <c r="L10" s="65">
        <f>L22</f>
        <v>8.8964967891788493</v>
      </c>
    </row>
    <row r="11" spans="1:12" ht="16.5" customHeight="1" x14ac:dyDescent="0.25">
      <c r="A11" s="67"/>
      <c r="B11" s="23" t="s">
        <v>14</v>
      </c>
      <c r="C11" s="81"/>
      <c r="D11" s="64"/>
      <c r="E11" s="64"/>
      <c r="F11" s="64"/>
      <c r="G11" s="65"/>
      <c r="H11" s="70"/>
      <c r="I11" s="64"/>
      <c r="J11" s="64"/>
      <c r="K11" s="64"/>
      <c r="L11" s="65"/>
    </row>
    <row r="12" spans="1:12" ht="18" customHeight="1" x14ac:dyDescent="0.25">
      <c r="A12" s="31" t="s">
        <v>15</v>
      </c>
      <c r="B12" s="10" t="s">
        <v>58</v>
      </c>
      <c r="C12" s="59"/>
      <c r="D12" s="56"/>
      <c r="E12" s="56"/>
      <c r="F12" s="56"/>
      <c r="G12" s="57"/>
      <c r="H12" s="58"/>
      <c r="I12" s="56"/>
      <c r="J12" s="56"/>
      <c r="K12" s="56"/>
      <c r="L12" s="57"/>
    </row>
    <row r="13" spans="1:12" ht="22.5" customHeight="1" x14ac:dyDescent="0.25">
      <c r="A13" s="31" t="s">
        <v>20</v>
      </c>
      <c r="B13" s="10" t="s">
        <v>59</v>
      </c>
      <c r="C13" s="59"/>
      <c r="D13" s="56"/>
      <c r="E13" s="56"/>
      <c r="F13" s="56"/>
      <c r="G13" s="57"/>
      <c r="H13" s="58"/>
      <c r="I13" s="56"/>
      <c r="J13" s="56"/>
      <c r="K13" s="56"/>
      <c r="L13" s="57"/>
    </row>
    <row r="14" spans="1:12" ht="18" customHeight="1" x14ac:dyDescent="0.25">
      <c r="A14" s="67"/>
      <c r="B14" s="22" t="s">
        <v>24</v>
      </c>
      <c r="C14" s="81">
        <f>'эл энергия'!C17/7.319</f>
        <v>22.415981418226533</v>
      </c>
      <c r="D14" s="64">
        <f>E14+F14</f>
        <v>22.415981418226536</v>
      </c>
      <c r="E14" s="64">
        <f>'эл энергия'!E17/7.319</f>
        <v>9.043721819920755</v>
      </c>
      <c r="F14" s="64">
        <f>'эл энергия'!F17/7.319</f>
        <v>13.37225959830578</v>
      </c>
      <c r="G14" s="65">
        <f>G22</f>
        <v>11.653252903402104</v>
      </c>
      <c r="H14" s="70">
        <f>'эл энергия'!H17/7.319</f>
        <v>20.54898210137997</v>
      </c>
      <c r="I14" s="64">
        <f>J14+K14</f>
        <v>20.54898210137997</v>
      </c>
      <c r="J14" s="64">
        <f>'эл энергия'!J17/7.319</f>
        <v>9.5641481076649821</v>
      </c>
      <c r="K14" s="64">
        <f>'эл энергия'!K17/7.319</f>
        <v>10.984833993714988</v>
      </c>
      <c r="L14" s="65">
        <f>L22</f>
        <v>8.8964967891788493</v>
      </c>
    </row>
    <row r="15" spans="1:12" ht="15.75" customHeight="1" x14ac:dyDescent="0.25">
      <c r="A15" s="67"/>
      <c r="B15" s="23" t="s">
        <v>25</v>
      </c>
      <c r="C15" s="81"/>
      <c r="D15" s="64"/>
      <c r="E15" s="64"/>
      <c r="F15" s="64"/>
      <c r="G15" s="65"/>
      <c r="H15" s="70"/>
      <c r="I15" s="64"/>
      <c r="J15" s="64"/>
      <c r="K15" s="64"/>
      <c r="L15" s="65"/>
    </row>
    <row r="16" spans="1:12" ht="18" customHeight="1" x14ac:dyDescent="0.25">
      <c r="A16" s="31"/>
      <c r="B16" s="10" t="s">
        <v>28</v>
      </c>
      <c r="C16" s="59"/>
      <c r="D16" s="56"/>
      <c r="E16" s="56"/>
      <c r="F16" s="56"/>
      <c r="G16" s="57"/>
      <c r="H16" s="58"/>
      <c r="I16" s="56"/>
      <c r="J16" s="56"/>
      <c r="K16" s="56"/>
      <c r="L16" s="57"/>
    </row>
    <row r="17" spans="1:12" ht="23.25" customHeight="1" x14ac:dyDescent="0.25">
      <c r="A17" s="31" t="s">
        <v>29</v>
      </c>
      <c r="B17" s="10" t="s">
        <v>60</v>
      </c>
      <c r="C17" s="59">
        <f>'эл энергия'!C21/7.319</f>
        <v>0.40944254679601044</v>
      </c>
      <c r="D17" s="56">
        <f>F17+E17</f>
        <v>0.40944254679601044</v>
      </c>
      <c r="E17" s="56">
        <f>'эл энергия'!E21/7.319</f>
        <v>0.10930454980188552</v>
      </c>
      <c r="F17" s="56">
        <f>'эл энергия'!F21/7.319</f>
        <v>0.30013799699412491</v>
      </c>
      <c r="G17" s="57"/>
      <c r="H17" s="58">
        <f>'эл энергия'!H21/7.319</f>
        <v>0.45566334198661018</v>
      </c>
      <c r="I17" s="56">
        <f>K17+J17</f>
        <v>0.45566334198661018</v>
      </c>
      <c r="J17" s="56">
        <f>'эл энергия'!J21/7.319</f>
        <v>0.13663068725235689</v>
      </c>
      <c r="K17" s="56">
        <f>'эл энергия'!K21/7.319</f>
        <v>0.3190326547342533</v>
      </c>
      <c r="L17" s="57"/>
    </row>
    <row r="18" spans="1:12" ht="18.75" customHeight="1" x14ac:dyDescent="0.25">
      <c r="A18" s="31"/>
      <c r="B18" s="10" t="s">
        <v>61</v>
      </c>
      <c r="C18" s="60">
        <f>C17/C10*100</f>
        <v>1.8265653381702527</v>
      </c>
      <c r="D18" s="56">
        <f>D17/D10*100</f>
        <v>1.8265653381702522</v>
      </c>
      <c r="E18" s="56">
        <f>E17/E10*100</f>
        <v>1.2086235288785485</v>
      </c>
      <c r="F18" s="56">
        <f>F17/F10*100</f>
        <v>2.2444822790618826</v>
      </c>
      <c r="G18" s="57"/>
      <c r="H18" s="58">
        <f>H17/H10*100</f>
        <v>2.217449700128991</v>
      </c>
      <c r="I18" s="58">
        <f>I17/I10*100</f>
        <v>2.217449700128991</v>
      </c>
      <c r="J18" s="56">
        <f>J17/J10*100</f>
        <v>1.4285714285714286</v>
      </c>
      <c r="K18" s="56">
        <f>K17/K10*100</f>
        <v>2.9043011020174632</v>
      </c>
      <c r="L18" s="57"/>
    </row>
    <row r="19" spans="1:12" ht="18.75" customHeight="1" x14ac:dyDescent="0.25">
      <c r="A19" s="67" t="s">
        <v>33</v>
      </c>
      <c r="B19" s="22" t="s">
        <v>62</v>
      </c>
      <c r="C19" s="81">
        <f>'эл энергия'!C24/7.319</f>
        <v>0.14619483536002187</v>
      </c>
      <c r="D19" s="64">
        <f>E19+F19</f>
        <v>0.14619483536002187</v>
      </c>
      <c r="E19" s="64">
        <f>'эл энергия'!E24/7.319</f>
        <v>2.7326137450471379E-2</v>
      </c>
      <c r="F19" s="64">
        <f>'эл энергия'!F24/7.319</f>
        <v>0.1188686979095505</v>
      </c>
      <c r="G19" s="65"/>
      <c r="H19" s="70">
        <f>'эл энергия'!H24/7.319</f>
        <v>0.13663068725235689</v>
      </c>
      <c r="I19" s="64">
        <f>J19+K19</f>
        <v>0.13663068725235689</v>
      </c>
      <c r="J19" s="64">
        <f>'эл энергия'!J24/7.319</f>
        <v>2.7326137450471379E-2</v>
      </c>
      <c r="K19" s="64">
        <f>'эл энергия'!K24/7.319</f>
        <v>0.10930454980188552</v>
      </c>
      <c r="L19" s="65"/>
    </row>
    <row r="20" spans="1:12" ht="10.5" customHeight="1" x14ac:dyDescent="0.25">
      <c r="A20" s="67"/>
      <c r="B20" s="24" t="s">
        <v>34</v>
      </c>
      <c r="C20" s="81"/>
      <c r="D20" s="64"/>
      <c r="E20" s="64"/>
      <c r="F20" s="64"/>
      <c r="G20" s="65"/>
      <c r="H20" s="70"/>
      <c r="I20" s="64"/>
      <c r="J20" s="64"/>
      <c r="K20" s="64"/>
      <c r="L20" s="65"/>
    </row>
    <row r="21" spans="1:12" ht="13.5" customHeight="1" x14ac:dyDescent="0.25">
      <c r="A21" s="67"/>
      <c r="B21" s="23" t="s">
        <v>35</v>
      </c>
      <c r="C21" s="81"/>
      <c r="D21" s="64"/>
      <c r="E21" s="64"/>
      <c r="F21" s="64"/>
      <c r="G21" s="65"/>
      <c r="H21" s="70"/>
      <c r="I21" s="64"/>
      <c r="J21" s="64"/>
      <c r="K21" s="64"/>
      <c r="L21" s="65"/>
    </row>
    <row r="22" spans="1:12" ht="27.75" customHeight="1" x14ac:dyDescent="0.25">
      <c r="A22" s="67" t="s">
        <v>36</v>
      </c>
      <c r="B22" s="10" t="s">
        <v>73</v>
      </c>
      <c r="C22" s="81">
        <f>'эл энергия'!C27/7.319</f>
        <v>21.860344036070501</v>
      </c>
      <c r="D22" s="64">
        <f>E22+F22</f>
        <v>21.860344036070501</v>
      </c>
      <c r="E22" s="64">
        <f>'эл энергия'!E27/7.319</f>
        <v>8.9070911326683984</v>
      </c>
      <c r="F22" s="64">
        <f>'эл энергия'!F27/7.319</f>
        <v>12.953252903402104</v>
      </c>
      <c r="G22" s="65">
        <f>F22-F24</f>
        <v>11.653252903402104</v>
      </c>
      <c r="H22" s="70">
        <f>'эл энергия'!H27/7.319</f>
        <v>19.956688072141002</v>
      </c>
      <c r="I22" s="64">
        <f>J22+K22</f>
        <v>19.956688072141002</v>
      </c>
      <c r="J22" s="64">
        <f>'эл энергия'!J27/7.319</f>
        <v>9.4001912829621528</v>
      </c>
      <c r="K22" s="64">
        <f>'эл энергия'!K27/7.319</f>
        <v>10.556496789178849</v>
      </c>
      <c r="L22" s="65">
        <f>K22-K24</f>
        <v>8.8964967891788493</v>
      </c>
    </row>
    <row r="23" spans="1:12" ht="2.25" customHeight="1" x14ac:dyDescent="0.25">
      <c r="A23" s="67"/>
      <c r="B23" s="4" t="s">
        <v>72</v>
      </c>
      <c r="C23" s="81"/>
      <c r="D23" s="64"/>
      <c r="E23" s="64"/>
      <c r="F23" s="64"/>
      <c r="G23" s="65"/>
      <c r="H23" s="70"/>
      <c r="I23" s="64"/>
      <c r="J23" s="64"/>
      <c r="K23" s="64"/>
      <c r="L23" s="65"/>
    </row>
    <row r="24" spans="1:12" x14ac:dyDescent="0.25">
      <c r="A24" s="69" t="s">
        <v>38</v>
      </c>
      <c r="B24" s="22" t="s">
        <v>39</v>
      </c>
      <c r="C24" s="81"/>
      <c r="D24" s="64"/>
      <c r="E24" s="64"/>
      <c r="F24" s="64">
        <v>1.3</v>
      </c>
      <c r="G24" s="65"/>
      <c r="H24" s="70"/>
      <c r="I24" s="64"/>
      <c r="J24" s="64"/>
      <c r="K24" s="64">
        <v>1.66</v>
      </c>
      <c r="L24" s="65"/>
    </row>
    <row r="25" spans="1:12" ht="12" customHeight="1" x14ac:dyDescent="0.25">
      <c r="A25" s="69"/>
      <c r="B25" s="24" t="s">
        <v>63</v>
      </c>
      <c r="C25" s="81"/>
      <c r="D25" s="64"/>
      <c r="E25" s="64"/>
      <c r="F25" s="64"/>
      <c r="G25" s="65"/>
      <c r="H25" s="70"/>
      <c r="I25" s="64"/>
      <c r="J25" s="64"/>
      <c r="K25" s="64"/>
      <c r="L25" s="65"/>
    </row>
    <row r="26" spans="1:12" ht="19.5" customHeight="1" x14ac:dyDescent="0.25">
      <c r="A26" s="69"/>
      <c r="B26" s="24" t="s">
        <v>64</v>
      </c>
      <c r="C26" s="81"/>
      <c r="D26" s="64"/>
      <c r="E26" s="64"/>
      <c r="F26" s="64"/>
      <c r="G26" s="65"/>
      <c r="H26" s="70"/>
      <c r="I26" s="64"/>
      <c r="J26" s="64"/>
      <c r="K26" s="64"/>
      <c r="L26" s="65"/>
    </row>
    <row r="27" spans="1:12" ht="20.25" customHeight="1" x14ac:dyDescent="0.25">
      <c r="A27" s="69"/>
      <c r="B27" s="24" t="s">
        <v>65</v>
      </c>
      <c r="C27" s="81"/>
      <c r="D27" s="64"/>
      <c r="E27" s="64"/>
      <c r="F27" s="64"/>
      <c r="G27" s="65"/>
      <c r="H27" s="70"/>
      <c r="I27" s="64"/>
      <c r="J27" s="64"/>
      <c r="K27" s="64"/>
      <c r="L27" s="65"/>
    </row>
    <row r="28" spans="1:12" ht="16.5" customHeight="1" x14ac:dyDescent="0.25">
      <c r="A28" s="69"/>
      <c r="B28" s="23" t="s">
        <v>66</v>
      </c>
      <c r="C28" s="81"/>
      <c r="D28" s="64"/>
      <c r="E28" s="64"/>
      <c r="F28" s="64"/>
      <c r="G28" s="65"/>
      <c r="H28" s="70"/>
      <c r="I28" s="64"/>
      <c r="J28" s="64"/>
      <c r="K28" s="64"/>
      <c r="L28" s="65"/>
    </row>
    <row r="29" spans="1:12" ht="11.25" hidden="1" customHeight="1" x14ac:dyDescent="0.25">
      <c r="A29" s="69"/>
      <c r="B29" s="4" t="s">
        <v>67</v>
      </c>
      <c r="C29" s="81"/>
      <c r="D29" s="64"/>
      <c r="E29" s="64"/>
      <c r="F29" s="64"/>
      <c r="G29" s="65"/>
      <c r="H29" s="70"/>
      <c r="I29" s="64"/>
      <c r="J29" s="64"/>
      <c r="K29" s="64"/>
      <c r="L29" s="65"/>
    </row>
    <row r="30" spans="1:12" ht="11.25" customHeight="1" x14ac:dyDescent="0.25">
      <c r="A30" s="69"/>
      <c r="B30" s="4" t="s">
        <v>68</v>
      </c>
      <c r="C30" s="81"/>
      <c r="D30" s="64"/>
      <c r="E30" s="64"/>
      <c r="F30" s="64"/>
      <c r="G30" s="65"/>
      <c r="H30" s="70"/>
      <c r="I30" s="64"/>
      <c r="J30" s="64"/>
      <c r="K30" s="64"/>
      <c r="L30" s="65"/>
    </row>
    <row r="31" spans="1:12" ht="21" customHeight="1" x14ac:dyDescent="0.25">
      <c r="A31" s="69" t="s">
        <v>48</v>
      </c>
      <c r="B31" s="22" t="s">
        <v>63</v>
      </c>
      <c r="C31" s="81"/>
      <c r="D31" s="64"/>
      <c r="E31" s="64"/>
      <c r="F31" s="64"/>
      <c r="G31" s="65"/>
      <c r="H31" s="70"/>
      <c r="I31" s="64"/>
      <c r="J31" s="64"/>
      <c r="K31" s="64"/>
      <c r="L31" s="65"/>
    </row>
    <row r="32" spans="1:12" ht="12" customHeight="1" x14ac:dyDescent="0.25">
      <c r="A32" s="69"/>
      <c r="B32" s="24" t="s">
        <v>69</v>
      </c>
      <c r="C32" s="81"/>
      <c r="D32" s="64"/>
      <c r="E32" s="64"/>
      <c r="F32" s="64"/>
      <c r="G32" s="65"/>
      <c r="H32" s="70"/>
      <c r="I32" s="64"/>
      <c r="J32" s="64"/>
      <c r="K32" s="64"/>
      <c r="L32" s="65"/>
    </row>
    <row r="33" spans="1:12" ht="22.5" customHeight="1" x14ac:dyDescent="0.25">
      <c r="A33" s="69"/>
      <c r="B33" s="23" t="s">
        <v>70</v>
      </c>
      <c r="C33" s="81"/>
      <c r="D33" s="64"/>
      <c r="E33" s="64"/>
      <c r="F33" s="64"/>
      <c r="G33" s="65"/>
      <c r="H33" s="70"/>
      <c r="I33" s="64"/>
      <c r="J33" s="64"/>
      <c r="K33" s="64"/>
      <c r="L33" s="65"/>
    </row>
    <row r="34" spans="1:12" ht="26.25" customHeight="1" thickBot="1" x14ac:dyDescent="0.3">
      <c r="A34" s="32" t="s">
        <v>51</v>
      </c>
      <c r="B34" s="13" t="s">
        <v>71</v>
      </c>
      <c r="C34" s="33"/>
      <c r="D34" s="14"/>
      <c r="E34" s="14"/>
      <c r="F34" s="14"/>
      <c r="G34" s="13"/>
      <c r="H34" s="12"/>
      <c r="I34" s="14"/>
      <c r="J34" s="14"/>
      <c r="K34" s="14"/>
      <c r="L34" s="13"/>
    </row>
    <row r="36" spans="1:12" x14ac:dyDescent="0.25">
      <c r="B36" s="34"/>
      <c r="C36" s="34"/>
      <c r="D36" s="34"/>
      <c r="E36" s="34"/>
      <c r="F36" s="34"/>
      <c r="G36" s="34"/>
      <c r="H36" s="34"/>
      <c r="I36" s="34"/>
    </row>
  </sheetData>
  <mergeCells count="71">
    <mergeCell ref="H7:L7"/>
    <mergeCell ref="F10:F11"/>
    <mergeCell ref="G10:G11"/>
    <mergeCell ref="H10:H11"/>
    <mergeCell ref="C7:G7"/>
    <mergeCell ref="K10:K11"/>
    <mergeCell ref="L10:L11"/>
    <mergeCell ref="I10:I11"/>
    <mergeCell ref="J10:J11"/>
    <mergeCell ref="J19:J21"/>
    <mergeCell ref="H14:H15"/>
    <mergeCell ref="I14:I15"/>
    <mergeCell ref="I19:I21"/>
    <mergeCell ref="H19:H21"/>
    <mergeCell ref="J14:J15"/>
    <mergeCell ref="L22:L23"/>
    <mergeCell ref="K14:K15"/>
    <mergeCell ref="L14:L15"/>
    <mergeCell ref="K19:K21"/>
    <mergeCell ref="L19:L21"/>
    <mergeCell ref="K22:K23"/>
    <mergeCell ref="E31:E33"/>
    <mergeCell ref="L31:L33"/>
    <mergeCell ref="L24:L30"/>
    <mergeCell ref="J31:J33"/>
    <mergeCell ref="J24:J30"/>
    <mergeCell ref="K24:K30"/>
    <mergeCell ref="I24:I30"/>
    <mergeCell ref="F31:F33"/>
    <mergeCell ref="F24:F30"/>
    <mergeCell ref="E24:E30"/>
    <mergeCell ref="J22:J23"/>
    <mergeCell ref="K31:K33"/>
    <mergeCell ref="G31:G33"/>
    <mergeCell ref="H31:H33"/>
    <mergeCell ref="I31:I33"/>
    <mergeCell ref="I22:I23"/>
    <mergeCell ref="G22:G23"/>
    <mergeCell ref="G24:G30"/>
    <mergeCell ref="H22:H23"/>
    <mergeCell ref="H24:H30"/>
    <mergeCell ref="A31:A33"/>
    <mergeCell ref="C31:C33"/>
    <mergeCell ref="D31:D33"/>
    <mergeCell ref="A24:A30"/>
    <mergeCell ref="C24:C30"/>
    <mergeCell ref="D24:D30"/>
    <mergeCell ref="G19:G21"/>
    <mergeCell ref="G14:G15"/>
    <mergeCell ref="A14:A15"/>
    <mergeCell ref="C22:C23"/>
    <mergeCell ref="D22:D23"/>
    <mergeCell ref="D19:D21"/>
    <mergeCell ref="A22:A23"/>
    <mergeCell ref="C14:C15"/>
    <mergeCell ref="D14:D15"/>
    <mergeCell ref="F22:F23"/>
    <mergeCell ref="F14:F15"/>
    <mergeCell ref="F19:F21"/>
    <mergeCell ref="E19:E21"/>
    <mergeCell ref="E14:E15"/>
    <mergeCell ref="A2:E2"/>
    <mergeCell ref="E10:E11"/>
    <mergeCell ref="E22:E23"/>
    <mergeCell ref="A19:A21"/>
    <mergeCell ref="C19:C21"/>
    <mergeCell ref="A10:A11"/>
    <mergeCell ref="C10:C11"/>
    <mergeCell ref="D10:D11"/>
    <mergeCell ref="A7:A8"/>
    <mergeCell ref="B7:B8"/>
  </mergeCells>
  <phoneticPr fontId="8" type="noConversion"/>
  <pageMargins left="0.70866141732283472" right="0.70866141732283472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эл энергия</vt:lpstr>
      <vt:lpstr>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якупова</cp:lastModifiedBy>
  <cp:lastPrinted>2015-04-27T03:56:21Z</cp:lastPrinted>
  <dcterms:created xsi:type="dcterms:W3CDTF">2015-04-10T14:20:51Z</dcterms:created>
  <dcterms:modified xsi:type="dcterms:W3CDTF">2019-02-14T09:06:34Z</dcterms:modified>
</cp:coreProperties>
</file>